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<sst xmlns="http://schemas.openxmlformats.org/spreadsheetml/2006/main" count="129" uniqueCount="66">
  <si>
    <t>临汾市卫计委直属三个事业单位拟聘用人员名单</t>
  </si>
  <si>
    <t>主管部门</t>
  </si>
  <si>
    <t>招聘单位</t>
  </si>
  <si>
    <t>招聘岗位</t>
  </si>
  <si>
    <t>招聘人数</t>
  </si>
  <si>
    <t>姓名</t>
  </si>
  <si>
    <t>性别</t>
  </si>
  <si>
    <t>出生          年月</t>
  </si>
  <si>
    <t>学历    学位</t>
  </si>
  <si>
    <t>专业</t>
  </si>
  <si>
    <t>笔试分数</t>
  </si>
  <si>
    <t>笔试成绩（60%）</t>
  </si>
  <si>
    <t>面试分数</t>
  </si>
  <si>
    <t>面试成绩（40%）</t>
  </si>
  <si>
    <t>总成绩</t>
  </si>
  <si>
    <t>总排名</t>
  </si>
  <si>
    <t>考核体检</t>
  </si>
  <si>
    <t>临汾市卫生和计划生育委员会</t>
  </si>
  <si>
    <t>临汾市中心血站</t>
  </si>
  <si>
    <t>财务</t>
  </si>
  <si>
    <t>张雪尔</t>
  </si>
  <si>
    <t>女</t>
  </si>
  <si>
    <t>大专</t>
  </si>
  <si>
    <t>财务会计</t>
  </si>
  <si>
    <t>合格</t>
  </si>
  <si>
    <t>检验一</t>
  </si>
  <si>
    <t>马志红</t>
  </si>
  <si>
    <t>大学本科</t>
  </si>
  <si>
    <t xml:space="preserve">医学检验 </t>
  </si>
  <si>
    <t>检验二</t>
  </si>
  <si>
    <t>杨 帆</t>
  </si>
  <si>
    <t>大学专科</t>
  </si>
  <si>
    <t>医学检验技术</t>
  </si>
  <si>
    <t>护理</t>
  </si>
  <si>
    <t>张 珍</t>
  </si>
  <si>
    <t>护理学</t>
  </si>
  <si>
    <t>杨婧慧</t>
  </si>
  <si>
    <t>宣传</t>
  </si>
  <si>
    <t>郜敬天</t>
  </si>
  <si>
    <t>男</t>
  </si>
  <si>
    <t>播音与主持艺术</t>
  </si>
  <si>
    <t>临汾市健康教育办公室</t>
  </si>
  <si>
    <t>管理</t>
  </si>
  <si>
    <t>史晓桂</t>
  </si>
  <si>
    <t>新闻学</t>
  </si>
  <si>
    <t>张希晨</t>
  </si>
  <si>
    <t>广告学</t>
  </si>
  <si>
    <t>临汾市中医医院</t>
  </si>
  <si>
    <t>质量管理</t>
  </si>
  <si>
    <t>李孟琼</t>
  </si>
  <si>
    <t>硕士研究生</t>
  </si>
  <si>
    <t>生物学</t>
  </si>
  <si>
    <t>医疗</t>
  </si>
  <si>
    <t>赵国荣</t>
  </si>
  <si>
    <t>中医内科学</t>
  </si>
  <si>
    <t>赵  婷</t>
  </si>
  <si>
    <t>夏广大</t>
  </si>
  <si>
    <t>中西医结合</t>
  </si>
  <si>
    <t>李  坤</t>
  </si>
  <si>
    <t>中医外科学</t>
  </si>
  <si>
    <t>郭慧丽</t>
  </si>
  <si>
    <t>中医学</t>
  </si>
  <si>
    <t>吴常红</t>
  </si>
  <si>
    <t>临床医学</t>
  </si>
  <si>
    <t>医技</t>
  </si>
  <si>
    <t>席佳慧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</si>
</sst>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8"/>
      <color indexed="8"/>
      <name val="华文中宋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b/>
      <sz val="12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vertical="center" textRotation="255" wrapText="1"/>
    </xf>
    <xf numFmtId="0" fontId="26" fillId="0" borderId="11" xfId="0" applyNumberFormat="1" applyFont="1" applyBorder="1" applyAlignment="1">
      <alignment horizontal="center" vertical="center" textRotation="255" wrapText="1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textRotation="255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3" xfId="0" applyNumberFormat="1" applyFont="1" applyBorder="1" applyAlignment="1">
      <alignment vertical="center" textRotation="255" wrapText="1"/>
    </xf>
    <xf numFmtId="0" fontId="26" fillId="0" borderId="11" xfId="0" applyNumberFormat="1" applyFont="1" applyBorder="1" applyAlignment="1">
      <alignment horizontal="center" vertical="center" textRotation="255" wrapText="1"/>
    </xf>
    <xf numFmtId="0" fontId="26" fillId="0" borderId="11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14" xfId="0" applyNumberFormat="1" applyFont="1" applyBorder="1" applyAlignment="1">
      <alignment vertical="center" textRotation="255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255" wrapText="1"/>
    </xf>
    <xf numFmtId="0" fontId="28" fillId="0" borderId="11" xfId="0" applyFont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textRotation="255"/>
    </xf>
    <xf numFmtId="0" fontId="26" fillId="0" borderId="0" xfId="0" applyNumberFormat="1" applyFont="1" applyFill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6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" name="Line 73"/>
        <xdr:cNvSpPr>
          <a:spLocks/>
        </xdr:cNvSpPr>
      </xdr:nvSpPr>
      <xdr:spPr>
        <a:xfrm>
          <a:off x="6924675" y="19431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2" name="Line 74"/>
        <xdr:cNvSpPr>
          <a:spLocks/>
        </xdr:cNvSpPr>
      </xdr:nvSpPr>
      <xdr:spPr>
        <a:xfrm>
          <a:off x="7410450" y="19431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K25" sqref="K25"/>
    </sheetView>
  </sheetViews>
  <sheetFormatPr defaultColWidth="9.00390625" defaultRowHeight="14.25"/>
  <cols>
    <col min="1" max="1" width="5.625" style="3" customWidth="1"/>
    <col min="2" max="2" width="5.50390625" style="3" customWidth="1"/>
    <col min="3" max="3" width="10.25390625" style="3" customWidth="1"/>
    <col min="4" max="4" width="4.625" style="3" customWidth="1"/>
    <col min="5" max="5" width="7.875" style="3" customWidth="1"/>
    <col min="6" max="6" width="3.875" style="3" customWidth="1"/>
    <col min="7" max="8" width="10.75390625" style="3" customWidth="1"/>
    <col min="9" max="9" width="14.75390625" style="3" customWidth="1"/>
    <col min="10" max="10" width="6.75390625" style="3" customWidth="1"/>
    <col min="11" max="11" width="10.125" style="3" customWidth="1"/>
    <col min="12" max="12" width="6.375" style="3" customWidth="1"/>
    <col min="13" max="13" width="9.875" style="3" customWidth="1"/>
    <col min="14" max="14" width="6.375" style="3" customWidth="1"/>
    <col min="15" max="15" width="5.25390625" style="3" customWidth="1"/>
    <col min="16" max="16" width="6.125" style="3" customWidth="1"/>
    <col min="17" max="17" width="8.75390625" style="3" customWidth="1"/>
  </cols>
  <sheetData>
    <row r="1" spans="1:16" s="1" customFormat="1" ht="75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2" customFormat="1" ht="36.75" customHeight="1">
      <c r="A2" s="5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33" t="s">
        <v>12</v>
      </c>
      <c r="M2" s="33" t="s">
        <v>13</v>
      </c>
      <c r="N2" s="34" t="s">
        <v>14</v>
      </c>
      <c r="O2" s="5" t="s">
        <v>15</v>
      </c>
      <c r="P2" s="5" t="s">
        <v>16</v>
      </c>
    </row>
    <row r="3" spans="1:16" ht="40.5" customHeight="1">
      <c r="A3" s="5"/>
      <c r="B3" s="5"/>
      <c r="C3" s="6"/>
      <c r="D3" s="5"/>
      <c r="E3" s="6"/>
      <c r="F3" s="5"/>
      <c r="G3" s="6"/>
      <c r="H3" s="6"/>
      <c r="I3" s="6"/>
      <c r="J3" s="6"/>
      <c r="K3" s="6"/>
      <c r="L3" s="35"/>
      <c r="M3" s="35"/>
      <c r="N3" s="36"/>
      <c r="O3" s="5"/>
      <c r="P3" s="5"/>
    </row>
    <row r="4" spans="1:16" ht="31.5" customHeight="1">
      <c r="A4" s="7" t="s">
        <v>17</v>
      </c>
      <c r="B4" s="8" t="s">
        <v>18</v>
      </c>
      <c r="C4" s="9" t="s">
        <v>19</v>
      </c>
      <c r="D4" s="10">
        <v>1</v>
      </c>
      <c r="E4" s="11" t="s">
        <v>20</v>
      </c>
      <c r="F4" s="11" t="s">
        <v>21</v>
      </c>
      <c r="G4" s="11">
        <v>1976.7</v>
      </c>
      <c r="H4" s="12" t="s">
        <v>22</v>
      </c>
      <c r="I4" s="12" t="s">
        <v>23</v>
      </c>
      <c r="J4" s="37"/>
      <c r="K4" s="37"/>
      <c r="L4" s="38">
        <v>85</v>
      </c>
      <c r="M4" s="38"/>
      <c r="N4" s="39">
        <v>85</v>
      </c>
      <c r="O4" s="40">
        <v>1</v>
      </c>
      <c r="P4" s="12" t="s">
        <v>24</v>
      </c>
    </row>
    <row r="5" spans="1:17" ht="31.5" customHeight="1">
      <c r="A5" s="13"/>
      <c r="B5" s="14"/>
      <c r="C5" s="15" t="s">
        <v>25</v>
      </c>
      <c r="D5" s="16">
        <v>1</v>
      </c>
      <c r="E5" s="11" t="s">
        <v>26</v>
      </c>
      <c r="F5" s="11" t="s">
        <v>21</v>
      </c>
      <c r="G5" s="11">
        <v>1987.1</v>
      </c>
      <c r="H5" s="12" t="s">
        <v>27</v>
      </c>
      <c r="I5" s="25" t="s">
        <v>28</v>
      </c>
      <c r="J5" s="11">
        <v>74.4</v>
      </c>
      <c r="K5" s="39">
        <f aca="true" t="shared" si="0" ref="K5:K11">AVERAGE(J5*0.6)</f>
        <v>44.64</v>
      </c>
      <c r="L5" s="41">
        <v>80</v>
      </c>
      <c r="M5" s="39">
        <f aca="true" t="shared" si="1" ref="M5:M11">SUM(L5*0.4)</f>
        <v>32</v>
      </c>
      <c r="N5" s="39">
        <f aca="true" t="shared" si="2" ref="N5:N11">SUM(K5+M5)</f>
        <v>76.64</v>
      </c>
      <c r="O5" s="39">
        <v>1</v>
      </c>
      <c r="P5" s="12" t="s">
        <v>24</v>
      </c>
      <c r="Q5"/>
    </row>
    <row r="6" spans="1:17" ht="31.5" customHeight="1">
      <c r="A6" s="13"/>
      <c r="B6" s="14"/>
      <c r="C6" s="15" t="s">
        <v>29</v>
      </c>
      <c r="D6" s="16">
        <v>1</v>
      </c>
      <c r="E6" s="11" t="s">
        <v>30</v>
      </c>
      <c r="F6" s="11" t="s">
        <v>21</v>
      </c>
      <c r="G6" s="11">
        <v>1987.6</v>
      </c>
      <c r="H6" s="12" t="s">
        <v>31</v>
      </c>
      <c r="I6" s="25" t="s">
        <v>32</v>
      </c>
      <c r="J6" s="11">
        <v>69.5</v>
      </c>
      <c r="K6" s="39">
        <f t="shared" si="0"/>
        <v>41.699999999999996</v>
      </c>
      <c r="L6" s="39">
        <v>83.6</v>
      </c>
      <c r="M6" s="39">
        <f t="shared" si="1"/>
        <v>33.44</v>
      </c>
      <c r="N6" s="39">
        <f t="shared" si="2"/>
        <v>75.13999999999999</v>
      </c>
      <c r="O6" s="39">
        <v>2</v>
      </c>
      <c r="P6" s="12" t="s">
        <v>24</v>
      </c>
      <c r="Q6"/>
    </row>
    <row r="7" spans="1:17" ht="31.5" customHeight="1">
      <c r="A7" s="13"/>
      <c r="B7" s="14"/>
      <c r="C7" s="17" t="s">
        <v>33</v>
      </c>
      <c r="D7" s="18">
        <v>2</v>
      </c>
      <c r="E7" s="11" t="s">
        <v>34</v>
      </c>
      <c r="F7" s="11" t="s">
        <v>21</v>
      </c>
      <c r="G7" s="11">
        <v>1985.2</v>
      </c>
      <c r="H7" s="12" t="s">
        <v>31</v>
      </c>
      <c r="I7" s="32" t="s">
        <v>35</v>
      </c>
      <c r="J7" s="11">
        <v>72.3</v>
      </c>
      <c r="K7" s="39">
        <f t="shared" si="0"/>
        <v>43.379999999999995</v>
      </c>
      <c r="L7" s="39">
        <v>84.6</v>
      </c>
      <c r="M7" s="39">
        <f t="shared" si="1"/>
        <v>33.839999999999996</v>
      </c>
      <c r="N7" s="39">
        <f t="shared" si="2"/>
        <v>77.22</v>
      </c>
      <c r="O7" s="39">
        <v>1</v>
      </c>
      <c r="P7" s="12" t="s">
        <v>24</v>
      </c>
      <c r="Q7"/>
    </row>
    <row r="8" spans="1:17" ht="31.5" customHeight="1">
      <c r="A8" s="13"/>
      <c r="B8" s="14"/>
      <c r="C8" s="19"/>
      <c r="D8" s="20"/>
      <c r="E8" s="11" t="s">
        <v>36</v>
      </c>
      <c r="F8" s="11" t="s">
        <v>21</v>
      </c>
      <c r="G8" s="11">
        <v>1988.8</v>
      </c>
      <c r="H8" s="12" t="s">
        <v>31</v>
      </c>
      <c r="I8" s="32" t="s">
        <v>35</v>
      </c>
      <c r="J8" s="11">
        <v>68.5</v>
      </c>
      <c r="K8" s="39">
        <f t="shared" si="0"/>
        <v>41.1</v>
      </c>
      <c r="L8" s="39">
        <v>81.2</v>
      </c>
      <c r="M8" s="39">
        <f t="shared" si="1"/>
        <v>32.480000000000004</v>
      </c>
      <c r="N8" s="39">
        <f t="shared" si="2"/>
        <v>73.58000000000001</v>
      </c>
      <c r="O8" s="42">
        <v>2</v>
      </c>
      <c r="P8" s="12" t="s">
        <v>24</v>
      </c>
      <c r="Q8"/>
    </row>
    <row r="9" spans="1:17" ht="31.5" customHeight="1">
      <c r="A9" s="13"/>
      <c r="B9" s="14"/>
      <c r="C9" s="11" t="s">
        <v>37</v>
      </c>
      <c r="D9" s="21">
        <v>1</v>
      </c>
      <c r="E9" s="11" t="s">
        <v>38</v>
      </c>
      <c r="F9" s="11" t="s">
        <v>39</v>
      </c>
      <c r="G9" s="11">
        <v>1993.7</v>
      </c>
      <c r="H9" s="12" t="s">
        <v>27</v>
      </c>
      <c r="I9" s="25" t="s">
        <v>40</v>
      </c>
      <c r="J9" s="11">
        <v>74.1</v>
      </c>
      <c r="K9" s="39">
        <f t="shared" si="0"/>
        <v>44.459999999999994</v>
      </c>
      <c r="L9" s="39">
        <v>83.8</v>
      </c>
      <c r="M9" s="39">
        <f t="shared" si="1"/>
        <v>33.52</v>
      </c>
      <c r="N9" s="39">
        <f t="shared" si="2"/>
        <v>77.97999999999999</v>
      </c>
      <c r="O9" s="42">
        <v>1</v>
      </c>
      <c r="P9" s="12" t="s">
        <v>24</v>
      </c>
      <c r="Q9"/>
    </row>
    <row r="10" spans="1:17" ht="37.5" customHeight="1">
      <c r="A10" s="13"/>
      <c r="B10" s="12" t="s">
        <v>41</v>
      </c>
      <c r="C10" s="12" t="s">
        <v>42</v>
      </c>
      <c r="D10" s="22">
        <v>2</v>
      </c>
      <c r="E10" s="9" t="s">
        <v>43</v>
      </c>
      <c r="F10" s="9" t="s">
        <v>21</v>
      </c>
      <c r="G10" s="23">
        <v>1991.08</v>
      </c>
      <c r="H10" s="12" t="s">
        <v>27</v>
      </c>
      <c r="I10" s="25" t="s">
        <v>44</v>
      </c>
      <c r="J10" s="9">
        <v>76.9</v>
      </c>
      <c r="K10" s="38">
        <f t="shared" si="0"/>
        <v>46.14</v>
      </c>
      <c r="L10" s="39">
        <v>81.4</v>
      </c>
      <c r="M10" s="39">
        <f t="shared" si="1"/>
        <v>32.56</v>
      </c>
      <c r="N10" s="39">
        <f t="shared" si="2"/>
        <v>78.7</v>
      </c>
      <c r="O10" s="43">
        <v>1</v>
      </c>
      <c r="P10" s="12" t="s">
        <v>24</v>
      </c>
      <c r="Q10"/>
    </row>
    <row r="11" spans="1:17" ht="37.5" customHeight="1">
      <c r="A11" s="24"/>
      <c r="B11" s="25"/>
      <c r="C11" s="26"/>
      <c r="D11" s="27"/>
      <c r="E11" s="9" t="s">
        <v>45</v>
      </c>
      <c r="F11" s="9" t="s">
        <v>39</v>
      </c>
      <c r="G11" s="23">
        <v>1991.04</v>
      </c>
      <c r="H11" s="12" t="s">
        <v>27</v>
      </c>
      <c r="I11" s="25" t="s">
        <v>46</v>
      </c>
      <c r="J11" s="9">
        <v>70.4</v>
      </c>
      <c r="K11" s="38">
        <f t="shared" si="0"/>
        <v>42.24</v>
      </c>
      <c r="L11" s="39">
        <v>79.8</v>
      </c>
      <c r="M11" s="39">
        <f t="shared" si="1"/>
        <v>31.92</v>
      </c>
      <c r="N11" s="39">
        <f t="shared" si="2"/>
        <v>74.16</v>
      </c>
      <c r="O11" s="43">
        <v>2</v>
      </c>
      <c r="P11" s="12" t="s">
        <v>24</v>
      </c>
      <c r="Q11"/>
    </row>
    <row r="12" spans="1:16" s="1" customFormat="1" ht="75.75" customHeight="1">
      <c r="A12" s="4" t="s">
        <v>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s="2" customFormat="1" ht="36.75" customHeight="1">
      <c r="A13" s="5" t="s">
        <v>1</v>
      </c>
      <c r="B13" s="5" t="s">
        <v>2</v>
      </c>
      <c r="C13" s="6" t="s">
        <v>3</v>
      </c>
      <c r="D13" s="5" t="s">
        <v>4</v>
      </c>
      <c r="E13" s="6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s="6" t="s">
        <v>11</v>
      </c>
      <c r="L13" s="33" t="s">
        <v>12</v>
      </c>
      <c r="M13" s="33" t="s">
        <v>13</v>
      </c>
      <c r="N13" s="34" t="s">
        <v>14</v>
      </c>
      <c r="O13" s="5" t="s">
        <v>15</v>
      </c>
      <c r="P13" s="5" t="s">
        <v>16</v>
      </c>
    </row>
    <row r="14" spans="1:16" ht="40.5" customHeight="1">
      <c r="A14" s="5"/>
      <c r="B14" s="5"/>
      <c r="C14" s="6"/>
      <c r="D14" s="5"/>
      <c r="E14" s="6"/>
      <c r="F14" s="5"/>
      <c r="G14" s="6"/>
      <c r="H14" s="6"/>
      <c r="I14" s="6"/>
      <c r="J14" s="6"/>
      <c r="K14" s="6"/>
      <c r="L14" s="35"/>
      <c r="M14" s="35"/>
      <c r="N14" s="36"/>
      <c r="O14" s="5"/>
      <c r="P14" s="5"/>
    </row>
    <row r="15" spans="1:17" ht="31.5" customHeight="1">
      <c r="A15" s="7" t="s">
        <v>17</v>
      </c>
      <c r="B15" s="8" t="s">
        <v>47</v>
      </c>
      <c r="C15" s="28" t="s">
        <v>48</v>
      </c>
      <c r="D15" s="25">
        <v>1</v>
      </c>
      <c r="E15" s="28" t="s">
        <v>49</v>
      </c>
      <c r="F15" s="28" t="s">
        <v>21</v>
      </c>
      <c r="G15" s="28">
        <v>1990.11</v>
      </c>
      <c r="H15" s="12" t="s">
        <v>50</v>
      </c>
      <c r="I15" s="32" t="s">
        <v>51</v>
      </c>
      <c r="J15" s="32"/>
      <c r="K15" s="32"/>
      <c r="L15" s="44">
        <v>81.6</v>
      </c>
      <c r="M15" s="32"/>
      <c r="N15" s="44">
        <v>81.6</v>
      </c>
      <c r="O15" s="25">
        <v>1</v>
      </c>
      <c r="P15" s="12" t="s">
        <v>24</v>
      </c>
      <c r="Q15"/>
    </row>
    <row r="16" spans="1:17" ht="31.5" customHeight="1">
      <c r="A16" s="13"/>
      <c r="B16" s="8"/>
      <c r="C16" s="19" t="s">
        <v>52</v>
      </c>
      <c r="D16" s="29">
        <v>5</v>
      </c>
      <c r="E16" s="28" t="s">
        <v>53</v>
      </c>
      <c r="F16" s="28" t="s">
        <v>39</v>
      </c>
      <c r="G16" s="28">
        <v>1980.12</v>
      </c>
      <c r="H16" s="12" t="s">
        <v>50</v>
      </c>
      <c r="I16" s="25" t="s">
        <v>54</v>
      </c>
      <c r="J16" s="25"/>
      <c r="K16" s="25"/>
      <c r="L16" s="44">
        <v>84</v>
      </c>
      <c r="M16" s="25"/>
      <c r="N16" s="44">
        <v>84</v>
      </c>
      <c r="O16" s="25">
        <v>1</v>
      </c>
      <c r="P16" s="12" t="s">
        <v>24</v>
      </c>
      <c r="Q16"/>
    </row>
    <row r="17" spans="1:17" ht="31.5" customHeight="1">
      <c r="A17" s="13"/>
      <c r="B17" s="8"/>
      <c r="C17" s="19"/>
      <c r="D17" s="29"/>
      <c r="E17" s="28" t="s">
        <v>55</v>
      </c>
      <c r="F17" s="28" t="s">
        <v>21</v>
      </c>
      <c r="G17" s="28">
        <v>1988.08</v>
      </c>
      <c r="H17" s="12" t="s">
        <v>50</v>
      </c>
      <c r="I17" s="25" t="s">
        <v>54</v>
      </c>
      <c r="J17" s="25"/>
      <c r="K17" s="25"/>
      <c r="L17" s="44">
        <v>83.6</v>
      </c>
      <c r="M17" s="25"/>
      <c r="N17" s="44">
        <v>83.6</v>
      </c>
      <c r="O17" s="25">
        <v>2</v>
      </c>
      <c r="P17" s="12" t="s">
        <v>24</v>
      </c>
      <c r="Q17"/>
    </row>
    <row r="18" spans="1:17" ht="31.5" customHeight="1">
      <c r="A18" s="13"/>
      <c r="B18" s="8"/>
      <c r="C18" s="19"/>
      <c r="D18" s="29"/>
      <c r="E18" s="28" t="s">
        <v>56</v>
      </c>
      <c r="F18" s="28" t="s">
        <v>39</v>
      </c>
      <c r="G18" s="28">
        <v>1982.02</v>
      </c>
      <c r="H18" s="12" t="s">
        <v>50</v>
      </c>
      <c r="I18" s="25" t="s">
        <v>57</v>
      </c>
      <c r="J18" s="45"/>
      <c r="K18" s="45"/>
      <c r="L18" s="44">
        <v>82.2</v>
      </c>
      <c r="M18" s="45"/>
      <c r="N18" s="44">
        <v>82.2</v>
      </c>
      <c r="O18" s="25">
        <v>3</v>
      </c>
      <c r="P18" s="12" t="s">
        <v>24</v>
      </c>
      <c r="Q18"/>
    </row>
    <row r="19" spans="1:17" ht="31.5" customHeight="1">
      <c r="A19" s="13"/>
      <c r="B19" s="8"/>
      <c r="C19" s="19"/>
      <c r="D19" s="29"/>
      <c r="E19" s="28" t="s">
        <v>58</v>
      </c>
      <c r="F19" s="28" t="s">
        <v>21</v>
      </c>
      <c r="G19" s="28">
        <v>1989.05</v>
      </c>
      <c r="H19" s="12" t="s">
        <v>50</v>
      </c>
      <c r="I19" s="44" t="s">
        <v>59</v>
      </c>
      <c r="J19" s="45"/>
      <c r="K19" s="45"/>
      <c r="L19" s="44">
        <v>78.8</v>
      </c>
      <c r="M19" s="45"/>
      <c r="N19" s="44">
        <v>78.8</v>
      </c>
      <c r="O19" s="25">
        <v>4</v>
      </c>
      <c r="P19" s="46" t="s">
        <v>24</v>
      </c>
      <c r="Q19"/>
    </row>
    <row r="20" spans="1:16" ht="31.5" customHeight="1">
      <c r="A20" s="13"/>
      <c r="B20" s="8"/>
      <c r="C20" s="19"/>
      <c r="D20" s="29"/>
      <c r="E20" s="28" t="s">
        <v>60</v>
      </c>
      <c r="F20" s="28" t="s">
        <v>21</v>
      </c>
      <c r="G20" s="28">
        <v>1973.08</v>
      </c>
      <c r="H20" s="12" t="s">
        <v>27</v>
      </c>
      <c r="I20" s="32" t="s">
        <v>61</v>
      </c>
      <c r="J20" s="32"/>
      <c r="K20" s="32"/>
      <c r="L20" s="44">
        <v>78.8</v>
      </c>
      <c r="M20" s="32"/>
      <c r="N20" s="44">
        <v>78.8</v>
      </c>
      <c r="O20" s="25">
        <v>5</v>
      </c>
      <c r="P20" s="46" t="s">
        <v>24</v>
      </c>
    </row>
    <row r="21" spans="1:16" ht="31.5" customHeight="1">
      <c r="A21" s="13"/>
      <c r="B21" s="8"/>
      <c r="C21" s="15" t="s">
        <v>52</v>
      </c>
      <c r="D21" s="30">
        <v>2</v>
      </c>
      <c r="E21" s="28" t="s">
        <v>62</v>
      </c>
      <c r="F21" s="28" t="s">
        <v>39</v>
      </c>
      <c r="G21" s="28">
        <v>1985.02</v>
      </c>
      <c r="H21" s="12" t="s">
        <v>27</v>
      </c>
      <c r="I21" s="32" t="s">
        <v>63</v>
      </c>
      <c r="J21" s="28">
        <v>61.4</v>
      </c>
      <c r="K21" s="38">
        <f>AVERAGE(J21*0.6)</f>
        <v>36.839999999999996</v>
      </c>
      <c r="L21" s="39">
        <v>77.4</v>
      </c>
      <c r="M21" s="39">
        <f>SUM(L21*0.4)</f>
        <v>30.960000000000004</v>
      </c>
      <c r="N21" s="39">
        <f>SUM(K21+M21)</f>
        <v>67.8</v>
      </c>
      <c r="O21" s="32">
        <v>2</v>
      </c>
      <c r="P21" s="12" t="s">
        <v>24</v>
      </c>
    </row>
    <row r="22" spans="1:16" ht="31.5" customHeight="1">
      <c r="A22" s="24"/>
      <c r="B22" s="8"/>
      <c r="C22" s="31" t="s">
        <v>64</v>
      </c>
      <c r="D22" s="32">
        <v>1</v>
      </c>
      <c r="E22" s="28" t="s">
        <v>65</v>
      </c>
      <c r="F22" s="28" t="s">
        <v>21</v>
      </c>
      <c r="G22" s="28">
        <v>1993.01</v>
      </c>
      <c r="H22" s="12" t="s">
        <v>27</v>
      </c>
      <c r="I22" s="32" t="s">
        <v>32</v>
      </c>
      <c r="J22" s="28">
        <v>65.9</v>
      </c>
      <c r="K22" s="38">
        <f>AVERAGE(J22*0.6)</f>
        <v>39.54</v>
      </c>
      <c r="L22" s="39">
        <v>82.4</v>
      </c>
      <c r="M22" s="39">
        <f>SUM(L22*0.4)</f>
        <v>32.96</v>
      </c>
      <c r="N22" s="39">
        <f>SUM(K22+M22)</f>
        <v>72.5</v>
      </c>
      <c r="O22" s="32">
        <v>1</v>
      </c>
      <c r="P22" s="12" t="s">
        <v>24</v>
      </c>
    </row>
    <row r="23" ht="40.5" customHeight="1"/>
    <row r="24" ht="40.5" customHeight="1"/>
    <row r="25" ht="40.5" customHeight="1"/>
  </sheetData>
  <sheetProtection/>
  <mergeCells count="45">
    <mergeCell ref="A1:P1"/>
    <mergeCell ref="A12:P12"/>
    <mergeCell ref="A2:A3"/>
    <mergeCell ref="A4:A11"/>
    <mergeCell ref="A13:A14"/>
    <mergeCell ref="A15:A22"/>
    <mergeCell ref="B2:B3"/>
    <mergeCell ref="B4:B9"/>
    <mergeCell ref="B10:B11"/>
    <mergeCell ref="B13:B14"/>
    <mergeCell ref="B15:B22"/>
    <mergeCell ref="C2:C3"/>
    <mergeCell ref="C7:C8"/>
    <mergeCell ref="C10:C11"/>
    <mergeCell ref="C13:C14"/>
    <mergeCell ref="C16:C20"/>
    <mergeCell ref="D2:D3"/>
    <mergeCell ref="D7:D8"/>
    <mergeCell ref="D10:D11"/>
    <mergeCell ref="D13:D14"/>
    <mergeCell ref="D16:D20"/>
    <mergeCell ref="E2:E3"/>
    <mergeCell ref="E13:E14"/>
    <mergeCell ref="F2:F3"/>
    <mergeCell ref="F13:F14"/>
    <mergeCell ref="G2:G3"/>
    <mergeCell ref="G13:G14"/>
    <mergeCell ref="H2:H3"/>
    <mergeCell ref="H13:H14"/>
    <mergeCell ref="I2:I3"/>
    <mergeCell ref="I13:I14"/>
    <mergeCell ref="J2:J3"/>
    <mergeCell ref="J13:J14"/>
    <mergeCell ref="K2:K3"/>
    <mergeCell ref="K13:K14"/>
    <mergeCell ref="L2:L3"/>
    <mergeCell ref="L13:L14"/>
    <mergeCell ref="M2:M3"/>
    <mergeCell ref="M13:M14"/>
    <mergeCell ref="N2:N3"/>
    <mergeCell ref="N13:N14"/>
    <mergeCell ref="O2:O3"/>
    <mergeCell ref="O13:O14"/>
    <mergeCell ref="P2:P3"/>
    <mergeCell ref="P13:P14"/>
  </mergeCells>
  <printOptions horizontalCentered="1"/>
  <pageMargins left="0.47" right="0.47" top="0.98" bottom="0.98" header="0.51" footer="0.5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KAOQIN</dc:creator>
  <cp:keywords/>
  <dc:description/>
  <cp:lastModifiedBy>微软用户</cp:lastModifiedBy>
  <cp:lastPrinted>2014-03-25T03:32:44Z</cp:lastPrinted>
  <dcterms:created xsi:type="dcterms:W3CDTF">2014-01-11T00:46:15Z</dcterms:created>
  <dcterms:modified xsi:type="dcterms:W3CDTF">2017-05-23T09:10:48Z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